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filterPrivacy="1" defaultThemeVersion="166925"/>
  <xr:revisionPtr revIDLastSave="0" documentId="13_ncr:1_{7CF812F2-9D6A-4573-B8AA-34F51BF3F5E2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monthly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7" l="1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11" i="7"/>
  <c r="G12" i="7"/>
  <c r="H28" i="7" l="1"/>
  <c r="H30" i="7" s="1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F11" i="7"/>
  <c r="B11" i="7"/>
</calcChain>
</file>

<file path=xl/sharedStrings.xml><?xml version="1.0" encoding="utf-8"?>
<sst xmlns="http://schemas.openxmlformats.org/spreadsheetml/2006/main" count="20" uniqueCount="15">
  <si>
    <t>Date</t>
  </si>
  <si>
    <t>Employee signature</t>
  </si>
  <si>
    <t>Supervisor signature</t>
  </si>
  <si>
    <t>Employee:</t>
  </si>
  <si>
    <t>Hourly rate:</t>
  </si>
  <si>
    <t>Gross Pay:</t>
  </si>
  <si>
    <t>Hours</t>
  </si>
  <si>
    <t>Total Hours:</t>
  </si>
  <si>
    <t>Monthly Timesheet</t>
  </si>
  <si>
    <t>(1st of the month)</t>
  </si>
  <si>
    <t>Period:</t>
  </si>
  <si>
    <t>DOW</t>
  </si>
  <si>
    <t>Jane Doe</t>
  </si>
  <si>
    <t>Timeclockwizard</t>
  </si>
  <si>
    <t>Sample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</si>
</sst>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Verdana"/>
    </font>
    <font>
      <sz val="10"/>
      <name val="Verdana"/>
    </font>
    <font>
      <sz val="8"/>
      <name val="Verdana"/>
    </font>
    <font>
      <sz val="14"/>
      <name val="Verdana"/>
    </font>
    <font>
      <sz val="14"/>
      <color indexed="9"/>
      <name val="Verdana"/>
    </font>
    <font>
      <sz val="12"/>
      <name val="Verdana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14" fontId="3" fillId="0" borderId="1" xfId="0" applyNumberFormat="1" applyFont="1" applyBorder="1" applyAlignment="1"/>
    <xf numFmtId="0" fontId="3" fillId="0" borderId="0" xfId="0" applyFont="1" applyAlignment="1"/>
    <xf numFmtId="14" fontId="3" fillId="0" borderId="1" xfId="0" applyNumberFormat="1" applyFont="1" applyBorder="1"/>
    <xf numFmtId="0" fontId="3" fillId="2" borderId="0" xfId="0" applyFont="1" applyFill="1"/>
    <xf numFmtId="14" fontId="3" fillId="2" borderId="0" xfId="0" applyNumberFormat="1" applyFont="1" applyFill="1"/>
    <xf numFmtId="14" fontId="3" fillId="3" borderId="2" xfId="0" applyNumberFormat="1" applyFont="1" applyFill="1" applyBorder="1"/>
    <xf numFmtId="2" fontId="3" fillId="0" borderId="2" xfId="0" applyNumberFormat="1" applyFont="1" applyFill="1" applyBorder="1" applyAlignment="1"/>
    <xf numFmtId="0" fontId="3" fillId="2" borderId="0" xfId="0" applyFont="1" applyFill="1" applyAlignment="1"/>
    <xf numFmtId="0" fontId="3" fillId="3" borderId="2" xfId="0" applyFont="1" applyFill="1" applyBorder="1"/>
    <xf numFmtId="14" fontId="3" fillId="2" borderId="0" xfId="0" applyNumberFormat="1" applyFont="1" applyFill="1" applyBorder="1"/>
    <xf numFmtId="2" fontId="3" fillId="3" borderId="2" xfId="0" applyNumberFormat="1" applyFont="1" applyFill="1" applyBorder="1" applyAlignment="1"/>
    <xf numFmtId="14" fontId="3" fillId="0" borderId="0" xfId="0" applyNumberFormat="1" applyFont="1"/>
    <xf numFmtId="2" fontId="3" fillId="0" borderId="1" xfId="0" applyNumberFormat="1" applyFont="1" applyBorder="1"/>
    <xf numFmtId="0" fontId="5" fillId="3" borderId="2" xfId="0" applyFont="1" applyFill="1" applyBorder="1"/>
    <xf numFmtId="0" fontId="1" fillId="0" borderId="3" xfId="0" applyFont="1" applyBorder="1"/>
    <xf numFmtId="14" fontId="1" fillId="0" borderId="3" xfId="0" applyNumberFormat="1" applyFont="1" applyBorder="1"/>
    <xf numFmtId="0" fontId="1" fillId="0" borderId="0" xfId="0" applyFont="1"/>
    <xf numFmtId="0" fontId="3" fillId="0" borderId="0" xfId="0" applyFont="1" applyFill="1"/>
    <xf numFmtId="14" fontId="3" fillId="0" borderId="0" xfId="0" applyNumberFormat="1" applyFont="1" applyFill="1"/>
    <xf numFmtId="0" fontId="3" fillId="4" borderId="0" xfId="0" applyFont="1" applyFill="1"/>
    <xf numFmtId="0" fontId="8" fillId="0" borderId="1" xfId="0" applyFont="1" applyBorder="1" applyAlignment="1"/>
    <xf numFmtId="0" fontId="4" fillId="5" borderId="0" xfId="0" applyFont="1" applyFill="1" applyAlignment="1">
      <alignment horizontal="center"/>
    </xf>
    <xf numFmtId="0" fontId="4" fillId="5" borderId="0" xfId="0" applyFont="1" applyFill="1"/>
    <xf numFmtId="14" fontId="4" fillId="5" borderId="1" xfId="0" applyNumberFormat="1" applyFont="1" applyFill="1" applyBorder="1" applyAlignment="1">
      <alignment horizontal="center"/>
    </xf>
    <xf numFmtId="14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Normal="75" workbookViewId="0">
      <selection activeCell="B3" sqref="B3"/>
    </sheetView>
  </sheetViews>
  <sheetFormatPr defaultColWidth="10.75" defaultRowHeight="18" x14ac:dyDescent="0.25"/>
  <cols>
    <col min="1" max="1" width="1" style="1" customWidth="1"/>
    <col min="2" max="2" width="12.875" style="1" customWidth="1"/>
    <col min="3" max="3" width="15.375" style="13" customWidth="1"/>
    <col min="4" max="4" width="15.375" style="1" customWidth="1"/>
    <col min="5" max="5" width="1" style="1" customWidth="1"/>
    <col min="6" max="6" width="12.875" style="1" customWidth="1"/>
    <col min="7" max="8" width="15.375" style="1" customWidth="1"/>
    <col min="9" max="9" width="1" style="1" customWidth="1"/>
    <col min="10" max="16384" width="10.75" style="1"/>
  </cols>
  <sheetData>
    <row r="1" spans="1:9" x14ac:dyDescent="0.25">
      <c r="A1" s="28" t="s">
        <v>13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21"/>
      <c r="B2" s="26" t="s">
        <v>8</v>
      </c>
      <c r="C2" s="27"/>
      <c r="D2" s="27"/>
      <c r="E2" s="27"/>
      <c r="F2" s="27"/>
      <c r="G2" s="27"/>
      <c r="H2" s="27"/>
      <c r="I2" s="21"/>
    </row>
    <row r="3" spans="1:9" ht="26.25" customHeight="1" x14ac:dyDescent="0.25">
      <c r="B3" s="22" t="s">
        <v>14</v>
      </c>
      <c r="C3" s="2"/>
    </row>
    <row r="4" spans="1:9" ht="11.1" customHeight="1" x14ac:dyDescent="0.25"/>
    <row r="5" spans="1:9" x14ac:dyDescent="0.25">
      <c r="B5" s="3" t="s">
        <v>3</v>
      </c>
      <c r="C5" s="2" t="s">
        <v>12</v>
      </c>
    </row>
    <row r="6" spans="1:9" x14ac:dyDescent="0.25">
      <c r="B6" s="1" t="s">
        <v>4</v>
      </c>
      <c r="C6" s="14">
        <v>10</v>
      </c>
    </row>
    <row r="7" spans="1:9" x14ac:dyDescent="0.25">
      <c r="B7" s="1" t="s">
        <v>10</v>
      </c>
      <c r="C7" s="4">
        <v>42004</v>
      </c>
      <c r="D7" s="1" t="s">
        <v>9</v>
      </c>
    </row>
    <row r="8" spans="1:9" ht="11.1" customHeight="1" x14ac:dyDescent="0.25"/>
    <row r="9" spans="1:9" ht="6.95" customHeight="1" x14ac:dyDescent="0.25">
      <c r="A9" s="5"/>
      <c r="B9" s="5"/>
      <c r="C9" s="6"/>
      <c r="D9" s="5"/>
      <c r="E9" s="5"/>
      <c r="F9" s="5"/>
      <c r="G9" s="6"/>
      <c r="H9" s="5"/>
      <c r="I9" s="11"/>
    </row>
    <row r="10" spans="1:9" x14ac:dyDescent="0.25">
      <c r="A10" s="5"/>
      <c r="B10" s="23" t="s">
        <v>11</v>
      </c>
      <c r="C10" s="25" t="s">
        <v>0</v>
      </c>
      <c r="D10" s="23" t="s">
        <v>6</v>
      </c>
      <c r="E10" s="5"/>
      <c r="F10" s="23" t="s">
        <v>11</v>
      </c>
      <c r="G10" s="25" t="s">
        <v>0</v>
      </c>
      <c r="H10" s="23" t="s">
        <v>6</v>
      </c>
      <c r="I10" s="11"/>
    </row>
    <row r="11" spans="1:9" x14ac:dyDescent="0.25">
      <c r="A11" s="5"/>
      <c r="B11" s="24" t="str">
        <f>IF(C11&lt;&gt;"",CHOOSE(WEEKDAY(C11),"Sun","Mon","Tue","Wed","Thu","Fri","Sat"),"")</f>
        <v>Tue</v>
      </c>
      <c r="C11" s="7">
        <f>IF(MONTH($C$7)=MONTH($C$7),$C$7,"")</f>
        <v>42004</v>
      </c>
      <c r="D11" s="8">
        <v>8</v>
      </c>
      <c r="E11" s="5"/>
      <c r="F11" s="24" t="str">
        <f>IF(G11&lt;&gt;"",CHOOSE(WEEKDAY(G11),"Sun","Mon","Tue","Wed","Thu","Fri","Sat"),"")</f>
        <v>Wed</v>
      </c>
      <c r="G11" s="7">
        <f>IF(MONTH($C$7+15)=MONTH($C$7),$C$7+15,"")</f>
        <v>42019</v>
      </c>
      <c r="H11" s="8">
        <v>8</v>
      </c>
      <c r="I11" s="11"/>
    </row>
    <row r="12" spans="1:9" x14ac:dyDescent="0.25">
      <c r="A12" s="5"/>
      <c r="B12" s="24" t="str">
        <f t="shared" ref="B12:B25" si="0">IF(C12&lt;&gt;"",CHOOSE(WEEKDAY(C12),"Sun","Mon","Tue","Wed","Thu","Fri","Sat"),"")</f>
        <v>Wed</v>
      </c>
      <c r="C12" s="7">
        <f>IF(MONTH($C$7+1)=MONTH($C$7),$C$7+1,"")</f>
        <v>42005</v>
      </c>
      <c r="D12" s="8">
        <v>8</v>
      </c>
      <c r="E12" s="5"/>
      <c r="F12" s="24" t="str">
        <f t="shared" ref="F12:F26" si="1">IF(G12&lt;&gt;"",CHOOSE(WEEKDAY(G12),"Sun","Mon","Tue","Wed","Thu","Fri","Sat"),"")</f>
        <v>Thu</v>
      </c>
      <c r="G12" s="7">
        <f>IF(MONTH($C$7+16)=MONTH($C$7),$C$7+16,"")</f>
        <v>42020</v>
      </c>
      <c r="H12" s="8"/>
      <c r="I12" s="11"/>
    </row>
    <row r="13" spans="1:9" x14ac:dyDescent="0.25">
      <c r="A13" s="5"/>
      <c r="B13" s="24" t="str">
        <f t="shared" si="0"/>
        <v>Thu</v>
      </c>
      <c r="C13" s="7">
        <f>IF(MONTH($C$7+2)=MONTH($C$7),$C$7+2,"")</f>
        <v>42006</v>
      </c>
      <c r="D13" s="8"/>
      <c r="E13" s="5"/>
      <c r="F13" s="24" t="str">
        <f t="shared" si="1"/>
        <v>Fri</v>
      </c>
      <c r="G13" s="7">
        <f>IF(MONTH($C$7+17)=MONTH($C$7),$C$7+17,"")</f>
        <v>42021</v>
      </c>
      <c r="H13" s="8"/>
      <c r="I13" s="11"/>
    </row>
    <row r="14" spans="1:9" x14ac:dyDescent="0.25">
      <c r="A14" s="5"/>
      <c r="B14" s="24" t="str">
        <f t="shared" si="0"/>
        <v>Fri</v>
      </c>
      <c r="C14" s="7">
        <f>IF(MONTH($C$7+3)=MONTH($C$7),$C$7+3,"")</f>
        <v>42007</v>
      </c>
      <c r="D14" s="8"/>
      <c r="E14" s="5"/>
      <c r="F14" s="24" t="str">
        <f t="shared" si="1"/>
        <v>Sat</v>
      </c>
      <c r="G14" s="7">
        <f>IF(MONTH($C$7+18)=MONTH($C$7),$C$7+18,"")</f>
        <v>42022</v>
      </c>
      <c r="H14" s="8">
        <v>8</v>
      </c>
      <c r="I14" s="11"/>
    </row>
    <row r="15" spans="1:9" x14ac:dyDescent="0.25">
      <c r="A15" s="5"/>
      <c r="B15" s="24" t="str">
        <f t="shared" si="0"/>
        <v>Sat</v>
      </c>
      <c r="C15" s="7">
        <f>IF(MONTH($C$7+4)=MONTH($C$7),$C$7+4,"")</f>
        <v>42008</v>
      </c>
      <c r="D15" s="8">
        <v>8</v>
      </c>
      <c r="E15" s="5"/>
      <c r="F15" s="24" t="str">
        <f t="shared" si="1"/>
        <v>Sun</v>
      </c>
      <c r="G15" s="7">
        <f>IF(MONTH($C$7+19)=MONTH($C$7),$C$7+19,"")</f>
        <v>42023</v>
      </c>
      <c r="H15" s="8">
        <v>8</v>
      </c>
      <c r="I15" s="11"/>
    </row>
    <row r="16" spans="1:9" x14ac:dyDescent="0.25">
      <c r="A16" s="5"/>
      <c r="B16" s="24" t="str">
        <f t="shared" si="0"/>
        <v>Sun</v>
      </c>
      <c r="C16" s="7">
        <f>IF(MONTH($C$7+5)=MONTH($C$7),$C$7+5,"")</f>
        <v>42009</v>
      </c>
      <c r="D16" s="8">
        <v>8</v>
      </c>
      <c r="E16" s="5"/>
      <c r="F16" s="24" t="str">
        <f t="shared" si="1"/>
        <v>Mon</v>
      </c>
      <c r="G16" s="7">
        <f>IF(MONTH($C$7+20)=MONTH($C$7),$C$7+20,"")</f>
        <v>42024</v>
      </c>
      <c r="H16" s="8">
        <v>8</v>
      </c>
      <c r="I16" s="11"/>
    </row>
    <row r="17" spans="1:9" x14ac:dyDescent="0.25">
      <c r="A17" s="5"/>
      <c r="B17" s="24" t="str">
        <f t="shared" si="0"/>
        <v>Mon</v>
      </c>
      <c r="C17" s="7">
        <f>IF(MONTH($C$7+6)=MONTH($C$7),$C$7+6,"")</f>
        <v>42010</v>
      </c>
      <c r="D17" s="8">
        <v>8</v>
      </c>
      <c r="E17" s="5"/>
      <c r="F17" s="24" t="str">
        <f t="shared" si="1"/>
        <v>Tue</v>
      </c>
      <c r="G17" s="7">
        <f>IF(MONTH($C$7+21)=MONTH($C$7),$C$7+21,"")</f>
        <v>42025</v>
      </c>
      <c r="H17" s="8">
        <v>8</v>
      </c>
      <c r="I17" s="11"/>
    </row>
    <row r="18" spans="1:9" x14ac:dyDescent="0.25">
      <c r="A18" s="5"/>
      <c r="B18" s="24" t="str">
        <f t="shared" si="0"/>
        <v>Tue</v>
      </c>
      <c r="C18" s="7">
        <f>IF(MONTH($C$7+7)=MONTH($C$7),$C$7+7,"")</f>
        <v>42011</v>
      </c>
      <c r="D18" s="8">
        <v>8</v>
      </c>
      <c r="E18" s="5"/>
      <c r="F18" s="24" t="str">
        <f t="shared" si="1"/>
        <v>Wed</v>
      </c>
      <c r="G18" s="7">
        <f>IF(MONTH($C$7+22)=MONTH($C$7),$C$7+22,"")</f>
        <v>42026</v>
      </c>
      <c r="H18" s="8">
        <v>8</v>
      </c>
      <c r="I18" s="11"/>
    </row>
    <row r="19" spans="1:9" x14ac:dyDescent="0.25">
      <c r="A19" s="5"/>
      <c r="B19" s="24" t="str">
        <f t="shared" si="0"/>
        <v>Wed</v>
      </c>
      <c r="C19" s="7">
        <f>IF(MONTH($C$7+8)=MONTH($C$7),$C$7+8,"")</f>
        <v>42012</v>
      </c>
      <c r="D19" s="8">
        <v>8</v>
      </c>
      <c r="E19" s="5"/>
      <c r="F19" s="24" t="str">
        <f t="shared" si="1"/>
        <v>Thu</v>
      </c>
      <c r="G19" s="7">
        <f>IF(MONTH($C$7+23)=MONTH($C$7),$C$7+23,"")</f>
        <v>42027</v>
      </c>
      <c r="H19" s="8"/>
      <c r="I19" s="11"/>
    </row>
    <row r="20" spans="1:9" x14ac:dyDescent="0.25">
      <c r="A20" s="5"/>
      <c r="B20" s="24" t="str">
        <f t="shared" si="0"/>
        <v>Thu</v>
      </c>
      <c r="C20" s="7">
        <f>IF(MONTH($C$7+9)=MONTH($C$7),$C$7+9,"")</f>
        <v>42013</v>
      </c>
      <c r="D20" s="8"/>
      <c r="E20" s="5"/>
      <c r="F20" s="24" t="str">
        <f t="shared" si="1"/>
        <v>Fri</v>
      </c>
      <c r="G20" s="7">
        <f>IF(MONTH($C$7+24)=MONTH($C$7),$C$7+24,"")</f>
        <v>42028</v>
      </c>
      <c r="H20" s="8"/>
      <c r="I20" s="11"/>
    </row>
    <row r="21" spans="1:9" x14ac:dyDescent="0.25">
      <c r="A21" s="5"/>
      <c r="B21" s="24" t="str">
        <f t="shared" si="0"/>
        <v>Fri</v>
      </c>
      <c r="C21" s="7">
        <f>IF(MONTH($C$7+10)=MONTH($C$7),$C$7+10,"")</f>
        <v>42014</v>
      </c>
      <c r="D21" s="8"/>
      <c r="E21" s="5"/>
      <c r="F21" s="24" t="str">
        <f t="shared" si="1"/>
        <v>Sat</v>
      </c>
      <c r="G21" s="7">
        <f>IF(MONTH($C$7+25)=MONTH($C$7),$C$7+25,"")</f>
        <v>42029</v>
      </c>
      <c r="H21" s="8">
        <v>8</v>
      </c>
      <c r="I21" s="11"/>
    </row>
    <row r="22" spans="1:9" x14ac:dyDescent="0.25">
      <c r="A22" s="5"/>
      <c r="B22" s="24" t="str">
        <f t="shared" si="0"/>
        <v>Sat</v>
      </c>
      <c r="C22" s="7">
        <f>IF(MONTH($C$7+11)=MONTH($C$7),$C$7+11,"")</f>
        <v>42015</v>
      </c>
      <c r="D22" s="8">
        <v>8</v>
      </c>
      <c r="E22" s="5"/>
      <c r="F22" s="24" t="str">
        <f t="shared" si="1"/>
        <v>Sun</v>
      </c>
      <c r="G22" s="7">
        <f>IF(MONTH($C$7+26)=MONTH($C$7),$C$7+26,"")</f>
        <v>42030</v>
      </c>
      <c r="H22" s="8">
        <v>8</v>
      </c>
      <c r="I22" s="11"/>
    </row>
    <row r="23" spans="1:9" x14ac:dyDescent="0.25">
      <c r="A23" s="5"/>
      <c r="B23" s="24" t="str">
        <f t="shared" si="0"/>
        <v>Sun</v>
      </c>
      <c r="C23" s="7">
        <f>IF(MONTH($C$7+12)=MONTH($C$7),$C$7+12,"")</f>
        <v>42016</v>
      </c>
      <c r="D23" s="8">
        <v>8</v>
      </c>
      <c r="E23" s="5"/>
      <c r="F23" s="24" t="str">
        <f t="shared" si="1"/>
        <v>Mon</v>
      </c>
      <c r="G23" s="7">
        <f>IF(MONTH($C$7+27)=MONTH($C$7),$C$7+27,"")</f>
        <v>42031</v>
      </c>
      <c r="H23" s="8">
        <v>8</v>
      </c>
      <c r="I23" s="11"/>
    </row>
    <row r="24" spans="1:9" x14ac:dyDescent="0.25">
      <c r="A24" s="5"/>
      <c r="B24" s="24" t="str">
        <f t="shared" si="0"/>
        <v>Mon</v>
      </c>
      <c r="C24" s="7">
        <f>IF(MONTH($C$7+13)=MONTH($C$7),$C$7+13,"")</f>
        <v>42017</v>
      </c>
      <c r="D24" s="8">
        <v>8</v>
      </c>
      <c r="E24" s="5"/>
      <c r="F24" s="24" t="str">
        <f t="shared" si="1"/>
        <v>Tue</v>
      </c>
      <c r="G24" s="7">
        <f>IF(MONTH($C$7+28)=MONTH($C$7),$C$7+28,"")</f>
        <v>42032</v>
      </c>
      <c r="H24" s="8">
        <v>8</v>
      </c>
      <c r="I24" s="11"/>
    </row>
    <row r="25" spans="1:9" x14ac:dyDescent="0.25">
      <c r="A25" s="5"/>
      <c r="B25" s="24" t="str">
        <f t="shared" si="0"/>
        <v>Tue</v>
      </c>
      <c r="C25" s="7">
        <f>IF(MONTH($C$7+14)=MONTH($C$7),$C$7+14,"")</f>
        <v>42018</v>
      </c>
      <c r="D25" s="8">
        <v>8</v>
      </c>
      <c r="E25" s="5"/>
      <c r="F25" s="24" t="str">
        <f t="shared" si="1"/>
        <v>Wed</v>
      </c>
      <c r="G25" s="7">
        <f>IF(MONTH($C$7+29)=MONTH($C$7),$C$7+29,"")</f>
        <v>42033</v>
      </c>
      <c r="H25" s="8">
        <v>8</v>
      </c>
      <c r="I25" s="11"/>
    </row>
    <row r="26" spans="1:9" x14ac:dyDescent="0.25">
      <c r="A26" s="5"/>
      <c r="B26" s="11"/>
      <c r="C26" s="11"/>
      <c r="D26" s="11"/>
      <c r="E26" s="5"/>
      <c r="F26" s="24" t="str">
        <f t="shared" si="1"/>
        <v>Thu</v>
      </c>
      <c r="G26" s="7">
        <f>IF(MONTH($C$7+30)=MONTH($C$7),$C$7+30,"")</f>
        <v>42034</v>
      </c>
      <c r="H26" s="8"/>
      <c r="I26" s="11"/>
    </row>
    <row r="27" spans="1:9" ht="6.95" customHeight="1" x14ac:dyDescent="0.25">
      <c r="A27" s="5"/>
      <c r="B27" s="5"/>
      <c r="C27" s="6"/>
      <c r="D27" s="9"/>
      <c r="E27" s="5"/>
      <c r="F27" s="5"/>
      <c r="G27" s="6"/>
      <c r="H27" s="9"/>
      <c r="I27" s="11"/>
    </row>
    <row r="28" spans="1:9" x14ac:dyDescent="0.25">
      <c r="A28" s="5"/>
      <c r="B28" s="11"/>
      <c r="C28" s="11"/>
      <c r="D28" s="11"/>
      <c r="E28" s="5"/>
      <c r="F28" s="15" t="s">
        <v>7</v>
      </c>
      <c r="G28" s="11"/>
      <c r="H28" s="12">
        <f>IF(SUM(D11:D25,H11:H26)=0,"",SUM(D11:D25,H11:H26))</f>
        <v>176</v>
      </c>
      <c r="I28" s="11"/>
    </row>
    <row r="29" spans="1:9" ht="6.95" customHeight="1" x14ac:dyDescent="0.25">
      <c r="A29" s="5"/>
      <c r="B29" s="5"/>
      <c r="C29" s="6"/>
      <c r="D29" s="9"/>
      <c r="E29" s="5"/>
      <c r="F29" s="5"/>
      <c r="G29" s="6"/>
      <c r="H29" s="9"/>
      <c r="I29" s="11"/>
    </row>
    <row r="30" spans="1:9" x14ac:dyDescent="0.25">
      <c r="A30" s="5"/>
      <c r="B30" s="11"/>
      <c r="C30" s="11"/>
      <c r="D30" s="11"/>
      <c r="E30" s="5"/>
      <c r="F30" s="10" t="s">
        <v>5</v>
      </c>
      <c r="G30" s="11"/>
      <c r="H30" s="12">
        <f>IF(AND(ISNUMBER(C6),ISNUMBER(H28)),C6*H28,"")</f>
        <v>1760</v>
      </c>
      <c r="I30" s="11"/>
    </row>
    <row r="31" spans="1:9" ht="6.95" customHeight="1" x14ac:dyDescent="0.25">
      <c r="A31" s="5"/>
      <c r="B31" s="5"/>
      <c r="C31" s="6"/>
      <c r="D31" s="5"/>
      <c r="E31" s="5"/>
      <c r="F31" s="5"/>
      <c r="G31" s="6"/>
      <c r="H31" s="5"/>
    </row>
    <row r="32" spans="1:9" ht="14.1" customHeight="1" x14ac:dyDescent="0.25">
      <c r="A32" s="19"/>
      <c r="B32" s="19"/>
      <c r="C32" s="20"/>
      <c r="D32" s="19"/>
      <c r="E32" s="19"/>
      <c r="F32" s="19"/>
      <c r="G32" s="20"/>
      <c r="H32" s="19"/>
    </row>
    <row r="34" spans="2:8" ht="11.1" customHeight="1" x14ac:dyDescent="0.25">
      <c r="B34" s="16" t="s">
        <v>1</v>
      </c>
      <c r="C34" s="17"/>
      <c r="D34" s="16" t="s">
        <v>0</v>
      </c>
      <c r="E34" s="18"/>
      <c r="F34" s="16" t="s">
        <v>2</v>
      </c>
      <c r="G34" s="17"/>
      <c r="H34" s="16" t="s">
        <v>0</v>
      </c>
    </row>
  </sheetData>
  <mergeCells count="2">
    <mergeCell ref="B2:H2"/>
    <mergeCell ref="A1:I1"/>
  </mergeCells>
  <phoneticPr fontId="2"/>
  <conditionalFormatting sqref="G11:G26 C11:C25">
    <cfRule type="expression" dxfId="2" priority="1" stopIfTrue="1">
      <formula>$B11="Sat"</formula>
    </cfRule>
  </conditionalFormatting>
  <conditionalFormatting sqref="B11:B25">
    <cfRule type="expression" dxfId="1" priority="2" stopIfTrue="1">
      <formula>$B11="Sat"</formula>
    </cfRule>
  </conditionalFormatting>
  <conditionalFormatting sqref="F11:F26">
    <cfRule type="expression" dxfId="0" priority="3" stopIfTrue="1">
      <formula>$F11="Sat"</formula>
    </cfRule>
  </conditionalFormatting>
  <printOptions horizontalCentered="1"/>
  <pageMargins left="0.75" right="0.75" top="0.5" bottom="0.75" header="0.5" footer="0.5"/>
  <pageSetup orientation="landscape" horizontalDpi="4294967292" verticalDpi="4294967292" r:id="rId1"/>
  <headerFooter alignWithMargins="0">
    <oddFooter>&amp;C&amp;"Lucida Grande,Regular"&amp;12www.PrintableTimeSheets.net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Printable Timesheet</dc:title>
  <dc:subject/>
  <dc:creator/>
  <cp:keywords>printable timesheets</cp:keywords>
  <dc:description>Printable Timesheets by Savetz Publishing, Inc. Download a timesheet template, open it in Microsoft Excel, customize it and enter data, and print your personalized timesheet.</dc:description>
  <cp:lastModifiedBy/>
  <cp:lastPrinted>2009-08-04T03:24:51Z</cp:lastPrinted>
  <dcterms:created xsi:type="dcterms:W3CDTF">2007-11-28T22:43:50Z</dcterms:created>
  <dcterms:modified xsi:type="dcterms:W3CDTF">2020-01-20T15:02:06Z</dcterms:modified>
  <cp:category>printable timesheets</cp:category>
</cp:coreProperties>
</file>