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filterPrivacy="1" defaultThemeVersion="166925"/>
  <xr:revisionPtr revIDLastSave="0" documentId="13_ncr:1_{782E6C9F-8F71-4C1B-8061-0BB38E6CB5AD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just_hours-day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7" l="1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B34" i="7" l="1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I43" i="7"/>
  <c r="J46" i="7" s="1"/>
  <c r="H43" i="7"/>
  <c r="G43" i="7"/>
  <c r="F43" i="7"/>
  <c r="E43" i="7"/>
  <c r="J45" i="7" s="1"/>
  <c r="J47" i="7" s="1"/>
  <c r="D43" i="7"/>
  <c r="B41" i="7"/>
  <c r="B40" i="7"/>
  <c r="B39" i="7"/>
  <c r="B37" i="7"/>
  <c r="B36" i="7"/>
  <c r="B35" i="7"/>
  <c r="B32" i="7"/>
  <c r="B31" i="7"/>
  <c r="B30" i="7"/>
  <c r="B28" i="7"/>
  <c r="B27" i="7"/>
  <c r="B38" i="7"/>
  <c r="B33" i="7"/>
  <c r="B29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</calcChain>
</file>

<file path=xl/sharedStrings.xml><?xml version="1.0" encoding="utf-8"?>
<sst xmlns="http://schemas.openxmlformats.org/spreadsheetml/2006/main" count="28" uniqueCount="26">
  <si>
    <t>Date</t>
  </si>
  <si>
    <t>Total</t>
  </si>
  <si>
    <t>Regular</t>
  </si>
  <si>
    <t>Overtime</t>
  </si>
  <si>
    <t>Vacation</t>
  </si>
  <si>
    <t>Sick</t>
  </si>
  <si>
    <t>Other Paid</t>
  </si>
  <si>
    <t>Unpaid</t>
  </si>
  <si>
    <t>Totals</t>
  </si>
  <si>
    <t>Employee signature</t>
  </si>
  <si>
    <t>Supervisor signature</t>
  </si>
  <si>
    <t>Employee:</t>
  </si>
  <si>
    <t>Department:</t>
  </si>
  <si>
    <t>Supervisor:</t>
  </si>
  <si>
    <t>Hourly rate:</t>
  </si>
  <si>
    <t>Gross Pay:</t>
  </si>
  <si>
    <t>Overtime:</t>
  </si>
  <si>
    <t>Hours Paid:</t>
  </si>
  <si>
    <t>Hours Unpaid:</t>
  </si>
  <si>
    <t>Susie Queue</t>
  </si>
  <si>
    <t>Accounting</t>
  </si>
  <si>
    <t>Joe Blough</t>
  </si>
  <si>
    <t>Month begins:</t>
  </si>
  <si>
    <t>Monthly Timesheet</t>
  </si>
  <si>
    <t>Timeclockwizard</t>
  </si>
  <si>
    <t>Sample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</si>
</sst>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</font>
    <font>
      <sz val="10"/>
      <name val="Verdana"/>
    </font>
    <font>
      <sz val="10"/>
      <color indexed="9"/>
      <name val="Verdana"/>
    </font>
    <font>
      <sz val="9"/>
      <name val="Verdana"/>
    </font>
    <font>
      <sz val="18"/>
      <name val="Verdana"/>
      <family val="2"/>
    </font>
    <font>
      <sz val="1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2" fillId="3" borderId="0" xfId="0" applyFont="1" applyFill="1"/>
    <xf numFmtId="2" fontId="0" fillId="2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/>
    <xf numFmtId="14" fontId="0" fillId="0" borderId="1" xfId="0" applyNumberFormat="1" applyBorder="1"/>
    <xf numFmtId="2" fontId="0" fillId="0" borderId="0" xfId="0" applyNumberFormat="1" applyFill="1"/>
    <xf numFmtId="0" fontId="0" fillId="2" borderId="0" xfId="0" applyFill="1" applyBorder="1"/>
    <xf numFmtId="2" fontId="0" fillId="0" borderId="0" xfId="0" applyNumberFormat="1" applyBorder="1"/>
    <xf numFmtId="2" fontId="0" fillId="4" borderId="0" xfId="0" applyNumberFormat="1" applyFill="1" applyBorder="1"/>
    <xf numFmtId="2" fontId="0" fillId="4" borderId="3" xfId="0" applyNumberFormat="1" applyFill="1" applyBorder="1"/>
    <xf numFmtId="0" fontId="3" fillId="0" borderId="0" xfId="0" applyFont="1"/>
    <xf numFmtId="14" fontId="0" fillId="5" borderId="2" xfId="0" applyNumberFormat="1" applyFill="1" applyBorder="1"/>
    <xf numFmtId="0" fontId="1" fillId="5" borderId="2" xfId="0" applyFont="1" applyFill="1" applyBorder="1" applyAlignment="1">
      <alignment horizontal="center"/>
    </xf>
    <xf numFmtId="2" fontId="0" fillId="5" borderId="2" xfId="0" applyNumberFormat="1" applyFill="1" applyBorder="1"/>
    <xf numFmtId="0" fontId="1" fillId="5" borderId="2" xfId="0" applyFont="1" applyFill="1" applyBorder="1"/>
    <xf numFmtId="0" fontId="0" fillId="5" borderId="0" xfId="0" applyFill="1"/>
    <xf numFmtId="2" fontId="0" fillId="5" borderId="0" xfId="0" applyNumberFormat="1" applyFill="1"/>
    <xf numFmtId="2" fontId="0" fillId="7" borderId="2" xfId="0" applyNumberFormat="1" applyFill="1" applyBorder="1"/>
    <xf numFmtId="0" fontId="4" fillId="6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4" xfId="0" applyBorder="1" applyAlignment="1"/>
  </cellXfs>
  <cellStyles count="1">
    <cellStyle name="Normal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showGridLines="0" tabSelected="1" topLeftCell="A3" workbookViewId="0">
      <selection activeCell="N19" sqref="N19"/>
    </sheetView>
  </sheetViews>
  <sheetFormatPr defaultRowHeight="12.75" x14ac:dyDescent="0.2"/>
  <cols>
    <col min="1" max="1" width="1" customWidth="1"/>
    <col min="2" max="10" width="11" customWidth="1"/>
    <col min="11" max="11" width="1" customWidth="1"/>
    <col min="12" max="256" width="11" customWidth="1"/>
  </cols>
  <sheetData>
    <row r="1" spans="1:11" ht="19.5" x14ac:dyDescent="0.25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2.5" x14ac:dyDescent="0.3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2.5" x14ac:dyDescent="0.3">
      <c r="B3" s="24" t="s">
        <v>25</v>
      </c>
      <c r="C3" s="25"/>
      <c r="D3" s="25"/>
      <c r="F3" s="13" t="s">
        <v>22</v>
      </c>
      <c r="G3" s="7">
        <v>42004</v>
      </c>
    </row>
    <row r="5" spans="1:11" x14ac:dyDescent="0.2">
      <c r="B5" t="s">
        <v>11</v>
      </c>
      <c r="C5" s="25" t="s">
        <v>19</v>
      </c>
      <c r="D5" s="25"/>
      <c r="F5" t="s">
        <v>14</v>
      </c>
      <c r="G5" s="10"/>
      <c r="H5" t="s">
        <v>16</v>
      </c>
      <c r="I5" s="6"/>
    </row>
    <row r="6" spans="1:11" x14ac:dyDescent="0.2">
      <c r="B6" t="s">
        <v>12</v>
      </c>
      <c r="C6" s="26" t="s">
        <v>20</v>
      </c>
      <c r="D6" s="26"/>
      <c r="G6" s="12"/>
    </row>
    <row r="7" spans="1:11" x14ac:dyDescent="0.2">
      <c r="B7" t="s">
        <v>13</v>
      </c>
      <c r="C7" s="26" t="s">
        <v>21</v>
      </c>
      <c r="D7" s="26"/>
      <c r="G7" s="11"/>
    </row>
    <row r="9" spans="1:11" ht="6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2"/>
      <c r="C10" s="4" t="s">
        <v>0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15" t="s">
        <v>1</v>
      </c>
      <c r="K10" s="1"/>
    </row>
    <row r="11" spans="1:11" x14ac:dyDescent="0.2">
      <c r="A11" s="1"/>
      <c r="B11" s="2" t="str">
        <f t="shared" ref="B11:B26" si="0">IF(C11&lt;&gt;"",CHOOSE(WEEKDAY(C11),"Sun","Mon","Tue","Wed","Thu","Fri","Sat"),"")</f>
        <v>Tue</v>
      </c>
      <c r="C11" s="14">
        <f>IF(MONTH($G$3)=MONTH($G$3),$G$3,"")</f>
        <v>42004</v>
      </c>
      <c r="D11" s="20"/>
      <c r="E11" s="20"/>
      <c r="F11" s="20"/>
      <c r="G11" s="20"/>
      <c r="H11" s="20"/>
      <c r="I11" s="20"/>
      <c r="J11" s="16" t="str">
        <f t="shared" ref="J11:J26" si="1">IF(SUM(D11:I11)=0,"",SUM(D11:I11))</f>
        <v/>
      </c>
      <c r="K11" s="1"/>
    </row>
    <row r="12" spans="1:11" x14ac:dyDescent="0.2">
      <c r="A12" s="1"/>
      <c r="B12" s="2" t="str">
        <f t="shared" si="0"/>
        <v>Wed</v>
      </c>
      <c r="C12" s="14">
        <f>IF(MONTH($G$3+1)=MONTH($G$3),$G$3+1,"")</f>
        <v>42005</v>
      </c>
      <c r="D12" s="20"/>
      <c r="E12" s="20"/>
      <c r="F12" s="20"/>
      <c r="G12" s="20"/>
      <c r="H12" s="20"/>
      <c r="I12" s="20"/>
      <c r="J12" s="16" t="str">
        <f t="shared" si="1"/>
        <v/>
      </c>
      <c r="K12" s="1"/>
    </row>
    <row r="13" spans="1:11" x14ac:dyDescent="0.2">
      <c r="A13" s="1"/>
      <c r="B13" s="2" t="str">
        <f t="shared" si="0"/>
        <v>Thu</v>
      </c>
      <c r="C13" s="14">
        <f>IF(MONTH($G$3+2)=MONTH($G$3),$G$3+2,"")</f>
        <v>42006</v>
      </c>
      <c r="D13" s="20"/>
      <c r="E13" s="20"/>
      <c r="F13" s="20"/>
      <c r="G13" s="20"/>
      <c r="H13" s="20"/>
      <c r="I13" s="20"/>
      <c r="J13" s="16" t="str">
        <f t="shared" si="1"/>
        <v/>
      </c>
      <c r="K13" s="1"/>
    </row>
    <row r="14" spans="1:11" x14ac:dyDescent="0.2">
      <c r="A14" s="1"/>
      <c r="B14" s="2" t="str">
        <f t="shared" si="0"/>
        <v>Fri</v>
      </c>
      <c r="C14" s="14">
        <f>IF(MONTH($G$3+3)=MONTH($G$3),$G$3+3,"")</f>
        <v>42007</v>
      </c>
      <c r="D14" s="20"/>
      <c r="E14" s="20"/>
      <c r="F14" s="20"/>
      <c r="G14" s="20"/>
      <c r="H14" s="20"/>
      <c r="I14" s="20"/>
      <c r="J14" s="16" t="str">
        <f t="shared" si="1"/>
        <v/>
      </c>
      <c r="K14" s="1"/>
    </row>
    <row r="15" spans="1:11" x14ac:dyDescent="0.2">
      <c r="A15" s="1"/>
      <c r="B15" s="2" t="str">
        <f t="shared" si="0"/>
        <v>Sat</v>
      </c>
      <c r="C15" s="14">
        <f>IF(MONTH($G$3+4)=MONTH($G$3),$G$3+4,"")</f>
        <v>42008</v>
      </c>
      <c r="D15" s="20"/>
      <c r="E15" s="20"/>
      <c r="F15" s="20"/>
      <c r="G15" s="20"/>
      <c r="H15" s="20"/>
      <c r="I15" s="20"/>
      <c r="J15" s="16" t="str">
        <f t="shared" si="1"/>
        <v/>
      </c>
      <c r="K15" s="1"/>
    </row>
    <row r="16" spans="1:11" x14ac:dyDescent="0.2">
      <c r="A16" s="1"/>
      <c r="B16" s="2" t="str">
        <f t="shared" si="0"/>
        <v>Sun</v>
      </c>
      <c r="C16" s="14">
        <f>IF(MONTH($G$3+5)=MONTH($G$3),$G$3+5,"")</f>
        <v>42009</v>
      </c>
      <c r="D16" s="20"/>
      <c r="E16" s="20"/>
      <c r="F16" s="20"/>
      <c r="G16" s="20"/>
      <c r="H16" s="20"/>
      <c r="I16" s="20"/>
      <c r="J16" s="16" t="str">
        <f t="shared" si="1"/>
        <v/>
      </c>
      <c r="K16" s="1"/>
    </row>
    <row r="17" spans="1:11" x14ac:dyDescent="0.2">
      <c r="A17" s="1"/>
      <c r="B17" s="2" t="str">
        <f t="shared" si="0"/>
        <v>Mon</v>
      </c>
      <c r="C17" s="14">
        <f>IF(MONTH($G$3+6)=MONTH($G$3),$G$3+6,"")</f>
        <v>42010</v>
      </c>
      <c r="D17" s="20"/>
      <c r="E17" s="20"/>
      <c r="F17" s="20"/>
      <c r="G17" s="20"/>
      <c r="H17" s="20"/>
      <c r="I17" s="20"/>
      <c r="J17" s="16" t="str">
        <f t="shared" si="1"/>
        <v/>
      </c>
      <c r="K17" s="1"/>
    </row>
    <row r="18" spans="1:11" x14ac:dyDescent="0.2">
      <c r="A18" s="1"/>
      <c r="B18" s="2" t="str">
        <f t="shared" si="0"/>
        <v>Tue</v>
      </c>
      <c r="C18" s="14">
        <f>IF(MONTH($G$3+7)=MONTH($G$3),$G$3+7,"")</f>
        <v>42011</v>
      </c>
      <c r="D18" s="20"/>
      <c r="E18" s="20"/>
      <c r="F18" s="20"/>
      <c r="G18" s="20"/>
      <c r="H18" s="20"/>
      <c r="I18" s="20"/>
      <c r="J18" s="16" t="str">
        <f t="shared" si="1"/>
        <v/>
      </c>
      <c r="K18" s="1"/>
    </row>
    <row r="19" spans="1:11" x14ac:dyDescent="0.2">
      <c r="A19" s="1"/>
      <c r="B19" s="2" t="str">
        <f t="shared" si="0"/>
        <v>Wed</v>
      </c>
      <c r="C19" s="14">
        <f>IF(MONTH($G$3+8)=MONTH($G$3),$G$3+8,"")</f>
        <v>42012</v>
      </c>
      <c r="D19" s="20"/>
      <c r="E19" s="20"/>
      <c r="F19" s="20"/>
      <c r="G19" s="20"/>
      <c r="H19" s="20"/>
      <c r="I19" s="20"/>
      <c r="J19" s="16" t="str">
        <f t="shared" si="1"/>
        <v/>
      </c>
      <c r="K19" s="1"/>
    </row>
    <row r="20" spans="1:11" x14ac:dyDescent="0.2">
      <c r="A20" s="1"/>
      <c r="B20" s="2" t="str">
        <f t="shared" si="0"/>
        <v>Thu</v>
      </c>
      <c r="C20" s="14">
        <f>IF(MONTH($G$3+9)=MONTH($G$3),$G$3+9,"")</f>
        <v>42013</v>
      </c>
      <c r="D20" s="20"/>
      <c r="E20" s="20"/>
      <c r="F20" s="20"/>
      <c r="G20" s="20"/>
      <c r="H20" s="20"/>
      <c r="I20" s="20"/>
      <c r="J20" s="16" t="str">
        <f t="shared" si="1"/>
        <v/>
      </c>
      <c r="K20" s="1"/>
    </row>
    <row r="21" spans="1:11" x14ac:dyDescent="0.2">
      <c r="A21" s="1"/>
      <c r="B21" s="2" t="str">
        <f t="shared" si="0"/>
        <v>Fri</v>
      </c>
      <c r="C21" s="14">
        <f>IF(MONTH($G$3+10)=MONTH($G$3),$G$3+10,"")</f>
        <v>42014</v>
      </c>
      <c r="D21" s="20"/>
      <c r="E21" s="20"/>
      <c r="F21" s="20"/>
      <c r="G21" s="20"/>
      <c r="H21" s="20"/>
      <c r="I21" s="20"/>
      <c r="J21" s="16" t="str">
        <f t="shared" si="1"/>
        <v/>
      </c>
      <c r="K21" s="1"/>
    </row>
    <row r="22" spans="1:11" x14ac:dyDescent="0.2">
      <c r="A22" s="1"/>
      <c r="B22" s="2" t="str">
        <f t="shared" si="0"/>
        <v>Sat</v>
      </c>
      <c r="C22" s="14">
        <f>IF(MONTH($G$3+11)=MONTH($G$3),$G$3+11,"")</f>
        <v>42015</v>
      </c>
      <c r="D22" s="20"/>
      <c r="E22" s="20"/>
      <c r="F22" s="20"/>
      <c r="G22" s="20"/>
      <c r="H22" s="20"/>
      <c r="I22" s="20"/>
      <c r="J22" s="16" t="str">
        <f t="shared" si="1"/>
        <v/>
      </c>
      <c r="K22" s="1"/>
    </row>
    <row r="23" spans="1:11" x14ac:dyDescent="0.2">
      <c r="A23" s="1"/>
      <c r="B23" s="2" t="str">
        <f t="shared" si="0"/>
        <v>Sun</v>
      </c>
      <c r="C23" s="14">
        <f>IF(MONTH($G$3+12)=MONTH($G$3),$G$3+12,"")</f>
        <v>42016</v>
      </c>
      <c r="D23" s="20"/>
      <c r="E23" s="20"/>
      <c r="F23" s="20"/>
      <c r="G23" s="20"/>
      <c r="H23" s="20"/>
      <c r="I23" s="20"/>
      <c r="J23" s="16" t="str">
        <f t="shared" si="1"/>
        <v/>
      </c>
      <c r="K23" s="1"/>
    </row>
    <row r="24" spans="1:11" x14ac:dyDescent="0.2">
      <c r="A24" s="1"/>
      <c r="B24" s="2" t="str">
        <f t="shared" si="0"/>
        <v>Mon</v>
      </c>
      <c r="C24" s="14">
        <f>IF(MONTH($G$3+13)=MONTH($G$3),$G$3+13,"")</f>
        <v>42017</v>
      </c>
      <c r="D24" s="20"/>
      <c r="E24" s="20"/>
      <c r="F24" s="20"/>
      <c r="G24" s="20"/>
      <c r="H24" s="20"/>
      <c r="I24" s="20"/>
      <c r="J24" s="16" t="str">
        <f t="shared" si="1"/>
        <v/>
      </c>
      <c r="K24" s="1"/>
    </row>
    <row r="25" spans="1:11" x14ac:dyDescent="0.2">
      <c r="A25" s="1"/>
      <c r="B25" s="2" t="str">
        <f t="shared" si="0"/>
        <v>Tue</v>
      </c>
      <c r="C25" s="14">
        <f>IF(MONTH($G$3+14)=MONTH($G$3),$G$3+14,"")</f>
        <v>42018</v>
      </c>
      <c r="D25" s="20"/>
      <c r="E25" s="20"/>
      <c r="F25" s="20"/>
      <c r="G25" s="20"/>
      <c r="H25" s="20"/>
      <c r="I25" s="20"/>
      <c r="J25" s="16" t="str">
        <f t="shared" si="1"/>
        <v/>
      </c>
      <c r="K25" s="1"/>
    </row>
    <row r="26" spans="1:11" x14ac:dyDescent="0.2">
      <c r="A26" s="1"/>
      <c r="B26" s="2" t="str">
        <f t="shared" si="0"/>
        <v>Wed</v>
      </c>
      <c r="C26" s="14">
        <f>IF(MONTH($G$3+15)=MONTH($G$3),$G$3+15,"")</f>
        <v>42019</v>
      </c>
      <c r="D26" s="20"/>
      <c r="E26" s="20"/>
      <c r="F26" s="20"/>
      <c r="G26" s="20"/>
      <c r="H26" s="20"/>
      <c r="I26" s="20"/>
      <c r="J26" s="16" t="str">
        <f t="shared" si="1"/>
        <v/>
      </c>
      <c r="K26" s="1"/>
    </row>
    <row r="27" spans="1:11" x14ac:dyDescent="0.2">
      <c r="A27" s="1"/>
      <c r="B27" s="2" t="str">
        <f>IF(C27&lt;&gt;"",CHOOSE(WEEKDAY(C27),"Sun","Mon","Tue","Wed","Thu","Fri","Sat"),"")</f>
        <v>Thu</v>
      </c>
      <c r="C27" s="14">
        <f>IF(MONTH($G$3+16)=MONTH($G$3),$G$3+16,"")</f>
        <v>42020</v>
      </c>
      <c r="D27" s="20"/>
      <c r="E27" s="20"/>
      <c r="F27" s="20"/>
      <c r="G27" s="20"/>
      <c r="H27" s="20"/>
      <c r="I27" s="20"/>
      <c r="J27" s="16" t="str">
        <f>IF(SUM(D27:I27)=0,"",SUM(D27:I27))</f>
        <v/>
      </c>
      <c r="K27" s="1"/>
    </row>
    <row r="28" spans="1:11" x14ac:dyDescent="0.2">
      <c r="A28" s="1"/>
      <c r="B28" s="2" t="str">
        <f>IF(C28&lt;&gt;"",CHOOSE(WEEKDAY(C28),"Sun","Mon","Tue","Wed","Thu","Fri","Sat"),"")</f>
        <v>Fri</v>
      </c>
      <c r="C28" s="14">
        <f>IF(MONTH($G$3+17)=MONTH($G$3),$G$3+17,"")</f>
        <v>42021</v>
      </c>
      <c r="D28" s="20"/>
      <c r="E28" s="20"/>
      <c r="F28" s="20"/>
      <c r="G28" s="20"/>
      <c r="H28" s="20"/>
      <c r="I28" s="20"/>
      <c r="J28" s="16" t="str">
        <f t="shared" ref="J28:J33" si="2">IF(SUM(D28:I28)=0,"",SUM(D28:I28))</f>
        <v/>
      </c>
      <c r="K28" s="1"/>
    </row>
    <row r="29" spans="1:11" x14ac:dyDescent="0.2">
      <c r="A29" s="1"/>
      <c r="B29" s="2" t="str">
        <f t="shared" ref="B29:B40" si="3">IF(C29&lt;&gt;"",CHOOSE(WEEKDAY(C29),"Sun","Mon","Tue","Wed","Thu","Fri","Sat"),"")</f>
        <v>Sat</v>
      </c>
      <c r="C29" s="14">
        <f>IF(MONTH($G$3+18)=MONTH($G$3),$G$3+18,"")</f>
        <v>42022</v>
      </c>
      <c r="D29" s="20"/>
      <c r="E29" s="20"/>
      <c r="F29" s="20"/>
      <c r="G29" s="20"/>
      <c r="H29" s="20"/>
      <c r="I29" s="20"/>
      <c r="J29" s="16" t="str">
        <f t="shared" si="2"/>
        <v/>
      </c>
      <c r="K29" s="1"/>
    </row>
    <row r="30" spans="1:11" x14ac:dyDescent="0.2">
      <c r="A30" s="1"/>
      <c r="B30" s="2" t="str">
        <f t="shared" si="3"/>
        <v>Sun</v>
      </c>
      <c r="C30" s="14">
        <f>IF(MONTH($G$3+19)=MONTH($G$3),$G$3+19,"")</f>
        <v>42023</v>
      </c>
      <c r="D30" s="20"/>
      <c r="E30" s="20"/>
      <c r="F30" s="20"/>
      <c r="G30" s="20"/>
      <c r="H30" s="20"/>
      <c r="I30" s="20"/>
      <c r="J30" s="16" t="str">
        <f t="shared" si="2"/>
        <v/>
      </c>
      <c r="K30" s="1"/>
    </row>
    <row r="31" spans="1:11" x14ac:dyDescent="0.2">
      <c r="A31" s="1"/>
      <c r="B31" s="2" t="str">
        <f t="shared" si="3"/>
        <v>Mon</v>
      </c>
      <c r="C31" s="14">
        <f>IF(MONTH($G$3+20)=MONTH($G$3),$G$3+20,"")</f>
        <v>42024</v>
      </c>
      <c r="D31" s="20"/>
      <c r="E31" s="20"/>
      <c r="F31" s="20"/>
      <c r="G31" s="20"/>
      <c r="H31" s="20"/>
      <c r="I31" s="20"/>
      <c r="J31" s="16" t="str">
        <f t="shared" si="2"/>
        <v/>
      </c>
      <c r="K31" s="1"/>
    </row>
    <row r="32" spans="1:11" x14ac:dyDescent="0.2">
      <c r="A32" s="1"/>
      <c r="B32" s="2" t="str">
        <f t="shared" si="3"/>
        <v>Tue</v>
      </c>
      <c r="C32" s="14">
        <f>IF(MONTH($G$3+21)=MONTH($G$3),$G$3+21,"")</f>
        <v>42025</v>
      </c>
      <c r="D32" s="20"/>
      <c r="E32" s="20"/>
      <c r="F32" s="20"/>
      <c r="G32" s="20"/>
      <c r="H32" s="20"/>
      <c r="I32" s="20"/>
      <c r="J32" s="16" t="str">
        <f t="shared" si="2"/>
        <v/>
      </c>
      <c r="K32" s="1"/>
    </row>
    <row r="33" spans="1:11" x14ac:dyDescent="0.2">
      <c r="A33" s="1"/>
      <c r="B33" s="2" t="str">
        <f t="shared" si="3"/>
        <v>Wed</v>
      </c>
      <c r="C33" s="14">
        <f>IF(MONTH($G$3+22)=MONTH($G$3),$G$3+22,"")</f>
        <v>42026</v>
      </c>
      <c r="D33" s="20"/>
      <c r="E33" s="20"/>
      <c r="F33" s="20"/>
      <c r="G33" s="20"/>
      <c r="H33" s="20"/>
      <c r="I33" s="20"/>
      <c r="J33" s="16" t="str">
        <f t="shared" si="2"/>
        <v/>
      </c>
      <c r="K33" s="1"/>
    </row>
    <row r="34" spans="1:11" x14ac:dyDescent="0.2">
      <c r="A34" s="1"/>
      <c r="B34" s="2" t="str">
        <f t="shared" si="3"/>
        <v>Thu</v>
      </c>
      <c r="C34" s="14">
        <f>IF(MONTH($G$3+23)=MONTH($G$3),$G$3+23,"")</f>
        <v>42027</v>
      </c>
      <c r="D34" s="20"/>
      <c r="E34" s="20"/>
      <c r="F34" s="20"/>
      <c r="G34" s="20"/>
      <c r="H34" s="20"/>
      <c r="I34" s="20"/>
      <c r="J34" s="16" t="str">
        <f t="shared" ref="J34:J39" si="4">IF(SUM(D34:I34)=0,"",SUM(D34:I34))</f>
        <v/>
      </c>
      <c r="K34" s="1"/>
    </row>
    <row r="35" spans="1:11" x14ac:dyDescent="0.2">
      <c r="A35" s="1"/>
      <c r="B35" s="2" t="str">
        <f t="shared" si="3"/>
        <v>Fri</v>
      </c>
      <c r="C35" s="14">
        <f>IF(MONTH($G$3+24)=MONTH($G$3),$G$3+24,"")</f>
        <v>42028</v>
      </c>
      <c r="D35" s="20"/>
      <c r="E35" s="20"/>
      <c r="F35" s="20"/>
      <c r="G35" s="20"/>
      <c r="H35" s="20"/>
      <c r="I35" s="20"/>
      <c r="J35" s="16" t="str">
        <f t="shared" si="4"/>
        <v/>
      </c>
      <c r="K35" s="1"/>
    </row>
    <row r="36" spans="1:11" x14ac:dyDescent="0.2">
      <c r="A36" s="1"/>
      <c r="B36" s="2" t="str">
        <f t="shared" si="3"/>
        <v>Sat</v>
      </c>
      <c r="C36" s="14">
        <f>IF(MONTH($G$3+25)=MONTH($G$3),$G$3+25,"")</f>
        <v>42029</v>
      </c>
      <c r="D36" s="20"/>
      <c r="E36" s="20"/>
      <c r="F36" s="20"/>
      <c r="G36" s="20"/>
      <c r="H36" s="20"/>
      <c r="I36" s="20"/>
      <c r="J36" s="16" t="str">
        <f t="shared" si="4"/>
        <v/>
      </c>
      <c r="K36" s="1"/>
    </row>
    <row r="37" spans="1:11" x14ac:dyDescent="0.2">
      <c r="A37" s="1"/>
      <c r="B37" s="2" t="str">
        <f t="shared" si="3"/>
        <v>Sun</v>
      </c>
      <c r="C37" s="14">
        <f>IF(MONTH($G$3+26)=MONTH($G$3),$G$3+26,"")</f>
        <v>42030</v>
      </c>
      <c r="D37" s="20"/>
      <c r="E37" s="20"/>
      <c r="F37" s="20"/>
      <c r="G37" s="20"/>
      <c r="H37" s="20"/>
      <c r="I37" s="20"/>
      <c r="J37" s="16" t="str">
        <f t="shared" si="4"/>
        <v/>
      </c>
      <c r="K37" s="1"/>
    </row>
    <row r="38" spans="1:11" x14ac:dyDescent="0.2">
      <c r="A38" s="1"/>
      <c r="B38" s="2" t="str">
        <f t="shared" si="3"/>
        <v>Mon</v>
      </c>
      <c r="C38" s="14">
        <f>IF(MONTH($G$3+27)=MONTH($G$3),$G$3+27,"")</f>
        <v>42031</v>
      </c>
      <c r="D38" s="20"/>
      <c r="E38" s="20"/>
      <c r="F38" s="20"/>
      <c r="G38" s="20"/>
      <c r="H38" s="20"/>
      <c r="I38" s="20"/>
      <c r="J38" s="16" t="str">
        <f t="shared" si="4"/>
        <v/>
      </c>
      <c r="K38" s="1"/>
    </row>
    <row r="39" spans="1:11" x14ac:dyDescent="0.2">
      <c r="A39" s="1"/>
      <c r="B39" s="2" t="str">
        <f t="shared" si="3"/>
        <v>Tue</v>
      </c>
      <c r="C39" s="14">
        <f>IF(MONTH($G$3+28)=MONTH($G$3),$G$3+28,"")</f>
        <v>42032</v>
      </c>
      <c r="D39" s="20"/>
      <c r="E39" s="20"/>
      <c r="F39" s="20"/>
      <c r="G39" s="20"/>
      <c r="H39" s="20"/>
      <c r="I39" s="20"/>
      <c r="J39" s="16" t="str">
        <f t="shared" si="4"/>
        <v/>
      </c>
      <c r="K39" s="1"/>
    </row>
    <row r="40" spans="1:11" x14ac:dyDescent="0.2">
      <c r="A40" s="1"/>
      <c r="B40" s="2" t="str">
        <f t="shared" si="3"/>
        <v>Wed</v>
      </c>
      <c r="C40" s="14">
        <f>IF(MONTH($G$3+29)=MONTH($G$3),$G$3+29,"")</f>
        <v>42033</v>
      </c>
      <c r="D40" s="20"/>
      <c r="E40" s="20"/>
      <c r="F40" s="20"/>
      <c r="G40" s="20"/>
      <c r="H40" s="20"/>
      <c r="I40" s="20"/>
      <c r="J40" s="16" t="str">
        <f>IF(SUM(D40:I40)=0,"",SUM(D40:I40))</f>
        <v/>
      </c>
      <c r="K40" s="1"/>
    </row>
    <row r="41" spans="1:11" x14ac:dyDescent="0.2">
      <c r="A41" s="1"/>
      <c r="B41" s="2" t="str">
        <f>IF(C41&lt;&gt;"",CHOOSE(WEEKDAY(C41),"Sun","Mon","Tue","Wed","Thu","Fri","Sat"),"")</f>
        <v>Thu</v>
      </c>
      <c r="C41" s="14">
        <f>IF(MONTH($G$3+30)=MONTH($G$3),$G$3+30,"")</f>
        <v>42034</v>
      </c>
      <c r="D41" s="20"/>
      <c r="E41" s="20"/>
      <c r="F41" s="20"/>
      <c r="G41" s="20"/>
      <c r="H41" s="20"/>
      <c r="I41" s="20"/>
      <c r="J41" s="16" t="str">
        <f>IF(SUM(D41:I41)=0,"",SUM(D41:I41))</f>
        <v/>
      </c>
      <c r="K41" s="1"/>
    </row>
    <row r="42" spans="1:11" ht="6.9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7" t="s">
        <v>8</v>
      </c>
      <c r="C43" s="9"/>
      <c r="D43" s="16" t="str">
        <f t="shared" ref="D43:I43" si="5">IF(SUM(D11:D41)=0,"",SUM(D11:D41))</f>
        <v/>
      </c>
      <c r="E43" s="16" t="str">
        <f t="shared" si="5"/>
        <v/>
      </c>
      <c r="F43" s="16" t="str">
        <f t="shared" si="5"/>
        <v/>
      </c>
      <c r="G43" s="16" t="str">
        <f t="shared" si="5"/>
        <v/>
      </c>
      <c r="H43" s="16" t="str">
        <f t="shared" si="5"/>
        <v/>
      </c>
      <c r="I43" s="16" t="str">
        <f t="shared" si="5"/>
        <v/>
      </c>
      <c r="J43" s="3"/>
      <c r="K43" s="1"/>
    </row>
    <row r="44" spans="1:11" ht="6.9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"/>
      <c r="H45" s="18" t="s">
        <v>17</v>
      </c>
      <c r="I45" s="18"/>
      <c r="J45" s="19" t="str">
        <f>IF(SUM(D43:H43)=0,"",SUM(D43:H43))</f>
        <v/>
      </c>
      <c r="K45" s="1"/>
    </row>
    <row r="46" spans="1:11" x14ac:dyDescent="0.2">
      <c r="A46" s="1"/>
      <c r="B46" s="1"/>
      <c r="C46" s="1"/>
      <c r="D46" s="1"/>
      <c r="E46" s="1"/>
      <c r="F46" s="1"/>
      <c r="G46" s="1"/>
      <c r="H46" s="18" t="s">
        <v>18</v>
      </c>
      <c r="I46" s="18"/>
      <c r="J46" s="19" t="str">
        <f>IF(I43=0,0,I43)</f>
        <v/>
      </c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8" t="s">
        <v>15</v>
      </c>
      <c r="I47" s="18"/>
      <c r="J47" s="19">
        <f>IF(J45=0,"",IF(E43="",(((SUM(D43,F43:H43))*$G$5)),((SUM(D43,F43:H43)*$G$5)+(E43*$I$5))))</f>
        <v>0</v>
      </c>
      <c r="K47" s="1"/>
    </row>
    <row r="48" spans="1:11" ht="6.9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51" spans="2:10" x14ac:dyDescent="0.2">
      <c r="J51" s="8"/>
    </row>
    <row r="54" spans="2:10" x14ac:dyDescent="0.2">
      <c r="B54" s="25"/>
      <c r="C54" s="25"/>
      <c r="D54" s="25"/>
      <c r="F54" s="25"/>
      <c r="G54" s="25"/>
      <c r="H54" s="25"/>
    </row>
    <row r="55" spans="2:10" x14ac:dyDescent="0.2">
      <c r="B55" t="s">
        <v>9</v>
      </c>
      <c r="D55" s="5" t="s">
        <v>0</v>
      </c>
      <c r="F55" t="s">
        <v>10</v>
      </c>
      <c r="H55" s="5" t="s">
        <v>0</v>
      </c>
    </row>
  </sheetData>
  <mergeCells count="8">
    <mergeCell ref="A2:K2"/>
    <mergeCell ref="A1:K1"/>
    <mergeCell ref="B3:D3"/>
    <mergeCell ref="F54:H54"/>
    <mergeCell ref="C5:D5"/>
    <mergeCell ref="C6:D6"/>
    <mergeCell ref="C7:D7"/>
    <mergeCell ref="B54:D54"/>
  </mergeCells>
  <conditionalFormatting sqref="B11:C41">
    <cfRule type="expression" dxfId="0" priority="1" stopIfTrue="1">
      <formula>$B11="Sat"</formula>
    </cfRule>
  </conditionalFormatting>
  <pageMargins left="0.75" right="0.75" top="0.75" bottom="0.75" header="0.5" footer="0.5"/>
  <pageSetup scale="78" orientation="portrait" horizontalDpi="4294967292" verticalDpi="4294967292" r:id="rId1"/>
  <headerFooter alignWithMargins="0">
    <oddFooter>&amp;Lwww.PrintableTimeSheets.net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just_hours-day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2008-03-03T19:38:07Z</cp:lastPrinted>
  <dcterms:created xsi:type="dcterms:W3CDTF">2007-11-28T22:43:50Z</dcterms:created>
  <dcterms:modified xsi:type="dcterms:W3CDTF">2020-01-20T14:52:33Z</dcterms:modified>
</cp:coreProperties>
</file>